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/>
  <c r="E15" i="1"/>
  <c r="D15" i="1"/>
  <c r="C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s="1"/>
  <c r="F4" i="1" s="1"/>
  <c r="E6" i="1"/>
  <c r="D6" i="1"/>
  <c r="D4" i="1" s="1"/>
  <c r="C6" i="1"/>
  <c r="E4" i="1"/>
  <c r="C4" i="1"/>
  <c r="G15" i="1" l="1"/>
  <c r="G7" i="1"/>
  <c r="G6" i="1" s="1"/>
  <c r="G4" i="1" s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<sst xmlns="http://schemas.openxmlformats.org/spreadsheetml/2006/main" count="26" uniqueCount="26">
  <si>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</si>
  <si>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</si>
  <si>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</si>
  <si>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</si>
  <si>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</si>
  <si>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</si>
  <si>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</si>
  <si>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</si>
  <si>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</si>
  <si>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</si>
  <si>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</si>
  <si>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</si>
  <si>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</si>
  <si>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</si>
  <si>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</si>
  <si>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</si>
  <si>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</si>
  <si>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</si>
  <si>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</si>
  <si>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</si>
  <si>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</si>
  <si>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</si>
  <si>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</si>
  <si>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</si>
  <si>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</si>
  <si>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JUNTA MUNICIPAL DE AGUA POTABLE Y ALCANTARILLADO DE CORTAZAR, GTO.
Estado Analítico del Activo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</si>
</sst>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8" t="s">
        <v>25</v>
      </c>
      <c r="B1" s="19"/>
      <c r="C1" s="19"/>
      <c r="D1" s="19"/>
      <c r="E1" s="19"/>
      <c r="F1" s="19"/>
      <c r="G1" s="20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140840771.40000001</v>
      </c>
      <c r="D4" s="13">
        <f>SUM(D6+D15)</f>
        <v>49068315.859999999</v>
      </c>
      <c r="E4" s="13">
        <f>SUM(E6+E15)</f>
        <v>41341047.75</v>
      </c>
      <c r="F4" s="13">
        <f>SUM(F6+F15)</f>
        <v>148568039.50999999</v>
      </c>
      <c r="G4" s="13">
        <f>SUM(G6+G15)</f>
        <v>7727268.1099999938</v>
      </c>
    </row>
    <row r="5" spans="1:7" x14ac:dyDescent="0.2">
      <c r="A5" s="15"/>
      <c r="B5" s="2"/>
      <c r="C5" s="21"/>
      <c r="D5" s="21"/>
      <c r="E5" s="21"/>
      <c r="F5" s="21"/>
      <c r="G5" s="21"/>
    </row>
    <row r="6" spans="1:7" x14ac:dyDescent="0.2">
      <c r="A6" s="3">
        <v>1100</v>
      </c>
      <c r="B6" s="17" t="s">
        <v>8</v>
      </c>
      <c r="C6" s="13">
        <f>SUM(C7:C13)</f>
        <v>49076761.610000007</v>
      </c>
      <c r="D6" s="13">
        <f>SUM(D7:D13)</f>
        <v>45873137.789999999</v>
      </c>
      <c r="E6" s="13">
        <f>SUM(E7:E13)</f>
        <v>41056950.200000003</v>
      </c>
      <c r="F6" s="13">
        <f>SUM(F7:F13)</f>
        <v>53892949.200000003</v>
      </c>
      <c r="G6" s="21">
        <f>SUM(G7:G13)</f>
        <v>4816187.5899999971</v>
      </c>
    </row>
    <row r="7" spans="1:7" x14ac:dyDescent="0.2">
      <c r="A7" s="3">
        <v>1110</v>
      </c>
      <c r="B7" s="7" t="s">
        <v>9</v>
      </c>
      <c r="C7" s="21">
        <v>42678646.840000004</v>
      </c>
      <c r="D7" s="21">
        <v>23339852.170000002</v>
      </c>
      <c r="E7" s="21">
        <v>18054543.73</v>
      </c>
      <c r="F7" s="21">
        <f>C7+D7-E7</f>
        <v>47963955.280000001</v>
      </c>
      <c r="G7" s="21">
        <f t="shared" ref="G7:G13" si="0">F7-C7</f>
        <v>5285308.4399999976</v>
      </c>
    </row>
    <row r="8" spans="1:7" x14ac:dyDescent="0.2">
      <c r="A8" s="3">
        <v>1120</v>
      </c>
      <c r="B8" s="7" t="s">
        <v>10</v>
      </c>
      <c r="C8" s="21">
        <v>4868027.84</v>
      </c>
      <c r="D8" s="21">
        <v>21749859.859999999</v>
      </c>
      <c r="E8" s="21">
        <v>21729786.359999999</v>
      </c>
      <c r="F8" s="21">
        <f t="shared" ref="F8:F13" si="1">C8+D8-E8</f>
        <v>4888101.34</v>
      </c>
      <c r="G8" s="21">
        <f t="shared" si="0"/>
        <v>20073.5</v>
      </c>
    </row>
    <row r="9" spans="1:7" x14ac:dyDescent="0.2">
      <c r="A9" s="3">
        <v>1130</v>
      </c>
      <c r="B9" s="7" t="s">
        <v>11</v>
      </c>
      <c r="C9" s="21">
        <v>543938.87</v>
      </c>
      <c r="D9" s="21">
        <v>133184.71</v>
      </c>
      <c r="E9" s="21">
        <v>677123.4</v>
      </c>
      <c r="F9" s="21">
        <f t="shared" si="1"/>
        <v>0.17999999993480742</v>
      </c>
      <c r="G9" s="21">
        <f t="shared" si="0"/>
        <v>-543938.69000000006</v>
      </c>
    </row>
    <row r="10" spans="1:7" x14ac:dyDescent="0.2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 x14ac:dyDescent="0.2">
      <c r="A11" s="3">
        <v>1150</v>
      </c>
      <c r="B11" s="7" t="s">
        <v>2</v>
      </c>
      <c r="C11" s="21">
        <v>986148.06</v>
      </c>
      <c r="D11" s="21">
        <v>650241.05000000005</v>
      </c>
      <c r="E11" s="21">
        <v>595496.71</v>
      </c>
      <c r="F11" s="21">
        <f t="shared" si="1"/>
        <v>1040892.4000000001</v>
      </c>
      <c r="G11" s="21">
        <f t="shared" si="0"/>
        <v>54744.340000000084</v>
      </c>
    </row>
    <row r="12" spans="1:7" x14ac:dyDescent="0.2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 x14ac:dyDescent="0.2">
      <c r="A13" s="3">
        <v>1190</v>
      </c>
      <c r="B13" s="7" t="s">
        <v>13</v>
      </c>
      <c r="C13" s="21">
        <v>0</v>
      </c>
      <c r="D13" s="21">
        <v>0</v>
      </c>
      <c r="E13" s="21">
        <v>0</v>
      </c>
      <c r="F13" s="21">
        <f t="shared" si="1"/>
        <v>0</v>
      </c>
      <c r="G13" s="21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91764009.790000007</v>
      </c>
      <c r="D15" s="13">
        <f>SUM(D16:D24)</f>
        <v>3195178.0699999994</v>
      </c>
      <c r="E15" s="13">
        <f>SUM(E16:E24)</f>
        <v>284097.55</v>
      </c>
      <c r="F15" s="13">
        <f>SUM(F16:F24)</f>
        <v>94675090.310000002</v>
      </c>
      <c r="G15" s="13">
        <f>SUM(G16:G24)</f>
        <v>2911080.5199999972</v>
      </c>
    </row>
    <row r="16" spans="1:7" x14ac:dyDescent="0.2">
      <c r="A16" s="3">
        <v>1210</v>
      </c>
      <c r="B16" s="7" t="s">
        <v>15</v>
      </c>
      <c r="C16" s="21">
        <v>0</v>
      </c>
      <c r="D16" s="21">
        <v>0</v>
      </c>
      <c r="E16" s="21">
        <v>0</v>
      </c>
      <c r="F16" s="21">
        <f>C16+D16-E16</f>
        <v>0</v>
      </c>
      <c r="G16" s="21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 x14ac:dyDescent="0.2">
      <c r="A18" s="3">
        <v>1230</v>
      </c>
      <c r="B18" s="7" t="s">
        <v>17</v>
      </c>
      <c r="C18" s="22">
        <v>108827014.76000001</v>
      </c>
      <c r="D18" s="22">
        <v>2117708.94</v>
      </c>
      <c r="E18" s="22">
        <v>0</v>
      </c>
      <c r="F18" s="22">
        <f t="shared" si="3"/>
        <v>110944723.7</v>
      </c>
      <c r="G18" s="22">
        <f t="shared" si="2"/>
        <v>2117708.9399999976</v>
      </c>
    </row>
    <row r="19" spans="1:7" x14ac:dyDescent="0.2">
      <c r="A19" s="3">
        <v>1240</v>
      </c>
      <c r="B19" s="7" t="s">
        <v>18</v>
      </c>
      <c r="C19" s="21">
        <v>16411530.59</v>
      </c>
      <c r="D19" s="21">
        <v>302706.82</v>
      </c>
      <c r="E19" s="21">
        <v>102273.43</v>
      </c>
      <c r="F19" s="21">
        <f t="shared" si="3"/>
        <v>16611963.98</v>
      </c>
      <c r="G19" s="21">
        <f t="shared" si="2"/>
        <v>200433.3900000006</v>
      </c>
    </row>
    <row r="20" spans="1:7" x14ac:dyDescent="0.2">
      <c r="A20" s="3">
        <v>1250</v>
      </c>
      <c r="B20" s="7" t="s">
        <v>19</v>
      </c>
      <c r="C20" s="21">
        <v>8308371.4500000002</v>
      </c>
      <c r="D20" s="21">
        <v>0</v>
      </c>
      <c r="E20" s="21">
        <v>0</v>
      </c>
      <c r="F20" s="21">
        <f t="shared" si="3"/>
        <v>8308371.4500000002</v>
      </c>
      <c r="G20" s="21">
        <f t="shared" si="2"/>
        <v>0</v>
      </c>
    </row>
    <row r="21" spans="1:7" x14ac:dyDescent="0.2">
      <c r="A21" s="3">
        <v>1260</v>
      </c>
      <c r="B21" s="7" t="s">
        <v>20</v>
      </c>
      <c r="C21" s="21">
        <v>-44824951.369999997</v>
      </c>
      <c r="D21" s="21">
        <v>11751.61</v>
      </c>
      <c r="E21" s="21">
        <v>0</v>
      </c>
      <c r="F21" s="21">
        <f t="shared" si="3"/>
        <v>-44813199.759999998</v>
      </c>
      <c r="G21" s="21">
        <f t="shared" si="2"/>
        <v>11751.609999999404</v>
      </c>
    </row>
    <row r="22" spans="1:7" x14ac:dyDescent="0.2">
      <c r="A22" s="3">
        <v>1270</v>
      </c>
      <c r="B22" s="7" t="s">
        <v>21</v>
      </c>
      <c r="C22" s="21">
        <v>3042044.36</v>
      </c>
      <c r="D22" s="21">
        <v>763010.7</v>
      </c>
      <c r="E22" s="21">
        <v>181824.12</v>
      </c>
      <c r="F22" s="21">
        <f t="shared" si="3"/>
        <v>3623230.9399999995</v>
      </c>
      <c r="G22" s="21">
        <f t="shared" si="2"/>
        <v>581186.57999999961</v>
      </c>
    </row>
    <row r="23" spans="1:7" x14ac:dyDescent="0.2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 x14ac:dyDescent="0.2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2020-04-22T15:51:00Z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